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5655" windowWidth="19155" windowHeight="11820"/>
  </bookViews>
  <sheets>
    <sheet name="Figure 2" sheetId="1" r:id="rId1"/>
  </sheets>
  <calcPr calcId="125725"/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1"/>
  <c r="T12"/>
  <c r="T2"/>
  <c r="D15" l="1"/>
  <c r="E15"/>
  <c r="F15"/>
  <c r="G15"/>
  <c r="H15"/>
  <c r="I15"/>
  <c r="J15"/>
  <c r="K15"/>
  <c r="L15"/>
  <c r="M15"/>
  <c r="N15"/>
  <c r="O15"/>
  <c r="P15"/>
  <c r="Q15"/>
  <c r="R15"/>
  <c r="C15"/>
  <c r="S2"/>
  <c r="S3"/>
  <c r="S4"/>
  <c r="S5"/>
  <c r="S6"/>
  <c r="S7"/>
  <c r="S8"/>
  <c r="S9"/>
  <c r="S10"/>
  <c r="S11"/>
  <c r="S12"/>
  <c r="C14"/>
  <c r="D14"/>
  <c r="E14"/>
  <c r="F14"/>
  <c r="G14"/>
  <c r="H14"/>
  <c r="I14"/>
  <c r="J14"/>
  <c r="K14"/>
  <c r="L14"/>
  <c r="M14"/>
  <c r="N14"/>
  <c r="O14"/>
  <c r="P14"/>
  <c r="Q14"/>
  <c r="R14"/>
  <c r="B14"/>
</calcChain>
</file>

<file path=xl/sharedStrings.xml><?xml version="1.0" encoding="utf-8"?>
<sst xmlns="http://schemas.openxmlformats.org/spreadsheetml/2006/main" count="37" uniqueCount="23">
  <si>
    <t>Year</t>
  </si>
  <si>
    <t>AT</t>
  </si>
  <si>
    <t>DE</t>
  </si>
  <si>
    <t>DK</t>
  </si>
  <si>
    <t>EE</t>
  </si>
  <si>
    <t>FI</t>
  </si>
  <si>
    <t>HU</t>
  </si>
  <si>
    <t>IT</t>
  </si>
  <si>
    <t>LV</t>
  </si>
  <si>
    <t>NO</t>
  </si>
  <si>
    <t>PL</t>
  </si>
  <si>
    <t>RO</t>
  </si>
  <si>
    <t>SE</t>
  </si>
  <si>
    <t>SI</t>
  </si>
  <si>
    <t>SK</t>
  </si>
  <si>
    <t>Total</t>
  </si>
  <si>
    <t>Total NumberOfCases</t>
  </si>
  <si>
    <t>Y</t>
  </si>
  <si>
    <t>N</t>
  </si>
  <si>
    <t>CNS</t>
  </si>
  <si>
    <t>CD: CNS only</t>
  </si>
  <si>
    <t>Czech Republic</t>
  </si>
  <si>
    <t>Lithuania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</si>
</sst>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2" fillId="0" borderId="0" xfId="1" applyFont="1" applyFill="1" applyBorder="1" applyAlignment="1">
      <alignment horizontal="center"/>
    </xf>
    <xf numFmtId="0" fontId="0" fillId="0" borderId="0" xfId="0" applyFill="1" applyBorder="1"/>
    <xf numFmtId="0" fontId="2" fillId="0" borderId="0" xfId="1" applyFont="1" applyFill="1" applyBorder="1" applyAlignment="1">
      <alignment horizontal="center" wrapText="1"/>
    </xf>
    <xf numFmtId="0" fontId="3" fillId="0" borderId="0" xfId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1" applyNumberFormat="1" applyFont="1" applyFill="1" applyBorder="1" applyAlignment="1">
      <alignment wrapText="1"/>
    </xf>
    <xf numFmtId="0" fontId="4" fillId="0" borderId="0" xfId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/>
    <xf numFmtId="164" fontId="1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_ALL_nbryear_1" xfId="2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5"/>
  <c:chart>
    <c:autoTitleDeleted val="1"/>
    <c:plotArea>
      <c:layout>
        <c:manualLayout>
          <c:layoutTarget val="inner"/>
          <c:xMode val="edge"/>
          <c:yMode val="edge"/>
          <c:x val="0.12192675752398818"/>
          <c:y val="3.1835181892586009E-2"/>
          <c:w val="0.64941952391697644"/>
          <c:h val="0.84784732408657215"/>
        </c:manualLayout>
      </c:layout>
      <c:barChart>
        <c:barDir val="col"/>
        <c:grouping val="clustered"/>
        <c:ser>
          <c:idx val="0"/>
          <c:order val="0"/>
          <c:tx>
            <c:v>All countries</c:v>
          </c:tx>
          <c:spPr>
            <a:solidFill>
              <a:schemeClr val="accent3"/>
            </a:solidFill>
          </c:spPr>
          <c:cat>
            <c:numRef>
              <c:f>'Figure 2'!$A$2:$A$12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'Figure 2'!$B$2:$B$12</c:f>
              <c:numCache>
                <c:formatCode>General</c:formatCode>
                <c:ptCount val="11"/>
                <c:pt idx="0">
                  <c:v>2629</c:v>
                </c:pt>
                <c:pt idx="1">
                  <c:v>2393</c:v>
                </c:pt>
                <c:pt idx="2">
                  <c:v>1900</c:v>
                </c:pt>
                <c:pt idx="3">
                  <c:v>3113</c:v>
                </c:pt>
                <c:pt idx="4">
                  <c:v>2354</c:v>
                </c:pt>
                <c:pt idx="5">
                  <c:v>2452</c:v>
                </c:pt>
                <c:pt idx="6">
                  <c:v>3506</c:v>
                </c:pt>
                <c:pt idx="7">
                  <c:v>2163</c:v>
                </c:pt>
                <c:pt idx="8">
                  <c:v>2397</c:v>
                </c:pt>
                <c:pt idx="9">
                  <c:v>3397</c:v>
                </c:pt>
                <c:pt idx="10">
                  <c:v>3077</c:v>
                </c:pt>
              </c:numCache>
            </c:numRef>
          </c:val>
        </c:ser>
        <c:axId val="122569856"/>
        <c:axId val="122572160"/>
      </c:barChart>
      <c:catAx>
        <c:axId val="122569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122572160"/>
        <c:crosses val="autoZero"/>
        <c:auto val="1"/>
        <c:lblAlgn val="ctr"/>
        <c:lblOffset val="100"/>
      </c:catAx>
      <c:valAx>
        <c:axId val="122572160"/>
        <c:scaling>
          <c:orientation val="minMax"/>
          <c:max val="350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cases</a:t>
                </a:r>
              </a:p>
            </c:rich>
          </c:tx>
          <c:layout/>
        </c:title>
        <c:numFmt formatCode="General" sourceLinked="1"/>
        <c:tickLblPos val="nextTo"/>
        <c:crossAx val="122569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276809855781605"/>
          <c:y val="0.42935068063942472"/>
          <c:w val="0.18298642533936663"/>
          <c:h val="0.22255893397940643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17</xdr:row>
      <xdr:rowOff>85725</xdr:rowOff>
    </xdr:from>
    <xdr:to>
      <xdr:col>20</xdr:col>
      <xdr:colOff>495300</xdr:colOff>
      <xdr:row>33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>
      <selection activeCell="D20" sqref="D20"/>
    </sheetView>
  </sheetViews>
  <sheetFormatPr defaultRowHeight="15"/>
  <cols>
    <col min="1" max="1" width="7.42578125" style="5" customWidth="1"/>
    <col min="2" max="2" width="20.5703125" style="5" bestFit="1" customWidth="1"/>
    <col min="3" max="18" width="7.42578125" style="5" customWidth="1"/>
    <col min="19" max="16384" width="9.140625" style="2"/>
  </cols>
  <sheetData>
    <row r="1" spans="1:20">
      <c r="A1" s="1" t="s">
        <v>0</v>
      </c>
      <c r="B1" s="1" t="s">
        <v>16</v>
      </c>
      <c r="C1" s="1" t="s">
        <v>1</v>
      </c>
      <c r="D1" s="1" t="s">
        <v>21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22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T1" s="1" t="s">
        <v>19</v>
      </c>
    </row>
    <row r="2" spans="1:20">
      <c r="A2" s="6">
        <v>2000</v>
      </c>
      <c r="B2" s="3">
        <v>2629</v>
      </c>
      <c r="C2" s="3">
        <v>59</v>
      </c>
      <c r="D2" s="3">
        <v>788</v>
      </c>
      <c r="E2" s="7"/>
      <c r="F2" s="7"/>
      <c r="G2" s="3">
        <v>272</v>
      </c>
      <c r="H2" s="3">
        <v>41</v>
      </c>
      <c r="I2" s="3">
        <v>46</v>
      </c>
      <c r="J2" s="7"/>
      <c r="K2" s="3">
        <v>419</v>
      </c>
      <c r="L2" s="3">
        <v>544</v>
      </c>
      <c r="M2" s="3">
        <v>1</v>
      </c>
      <c r="N2" s="3">
        <v>170</v>
      </c>
      <c r="O2" s="7"/>
      <c r="P2" s="8"/>
      <c r="Q2" s="3">
        <v>197</v>
      </c>
      <c r="R2" s="3">
        <v>92</v>
      </c>
      <c r="S2" s="3">
        <f>COUNT(C2:R2)</f>
        <v>11</v>
      </c>
      <c r="T2" s="11">
        <f>SUMIF(C$16:R$16,"Y",C2:R2)</f>
        <v>1260</v>
      </c>
    </row>
    <row r="3" spans="1:20">
      <c r="A3" s="6">
        <v>2001</v>
      </c>
      <c r="B3" s="3">
        <v>2393</v>
      </c>
      <c r="C3" s="3">
        <v>54</v>
      </c>
      <c r="D3" s="3">
        <v>627</v>
      </c>
      <c r="E3" s="3">
        <v>256</v>
      </c>
      <c r="F3" s="3">
        <v>4</v>
      </c>
      <c r="G3" s="3">
        <v>215</v>
      </c>
      <c r="H3" s="3">
        <v>33</v>
      </c>
      <c r="I3" s="3">
        <v>55</v>
      </c>
      <c r="J3" s="3">
        <v>7</v>
      </c>
      <c r="K3" s="3">
        <v>298</v>
      </c>
      <c r="L3" s="3">
        <v>303</v>
      </c>
      <c r="M3" s="4"/>
      <c r="N3" s="3">
        <v>210</v>
      </c>
      <c r="O3" s="4"/>
      <c r="P3" s="8"/>
      <c r="Q3" s="3">
        <v>260</v>
      </c>
      <c r="R3" s="3">
        <v>71</v>
      </c>
      <c r="S3" s="3">
        <f t="shared" ref="S3:S12" si="0">COUNT(C3:R3)</f>
        <v>13</v>
      </c>
      <c r="T3" s="11">
        <f t="shared" ref="T3:T12" si="1">SUMIF(C$16:R$16,"Y",C3:R3)</f>
        <v>1206</v>
      </c>
    </row>
    <row r="4" spans="1:20">
      <c r="A4" s="6">
        <v>2002</v>
      </c>
      <c r="B4" s="3">
        <v>1900</v>
      </c>
      <c r="C4" s="3">
        <v>60</v>
      </c>
      <c r="D4" s="3">
        <v>640</v>
      </c>
      <c r="E4" s="3">
        <v>239</v>
      </c>
      <c r="F4" s="3">
        <v>1</v>
      </c>
      <c r="G4" s="3">
        <v>90</v>
      </c>
      <c r="H4" s="3">
        <v>38</v>
      </c>
      <c r="I4" s="3">
        <v>60</v>
      </c>
      <c r="J4" s="3">
        <v>2</v>
      </c>
      <c r="K4" s="3">
        <v>168</v>
      </c>
      <c r="L4" s="3">
        <v>153</v>
      </c>
      <c r="M4" s="3">
        <v>2</v>
      </c>
      <c r="N4" s="3">
        <v>126</v>
      </c>
      <c r="O4" s="4"/>
      <c r="P4" s="8"/>
      <c r="Q4" s="3">
        <v>262</v>
      </c>
      <c r="R4" s="3">
        <v>59</v>
      </c>
      <c r="S4" s="3">
        <f t="shared" si="0"/>
        <v>14</v>
      </c>
      <c r="T4" s="11">
        <f t="shared" si="1"/>
        <v>1148</v>
      </c>
    </row>
    <row r="5" spans="1:20">
      <c r="A5" s="6">
        <v>2003</v>
      </c>
      <c r="B5" s="3">
        <v>3113</v>
      </c>
      <c r="C5" s="3">
        <v>82</v>
      </c>
      <c r="D5" s="3">
        <v>597</v>
      </c>
      <c r="E5" s="3">
        <v>277</v>
      </c>
      <c r="F5" s="3">
        <v>4</v>
      </c>
      <c r="G5" s="3">
        <v>237</v>
      </c>
      <c r="H5" s="3">
        <v>16</v>
      </c>
      <c r="I5" s="3">
        <v>72</v>
      </c>
      <c r="J5" s="3">
        <v>7</v>
      </c>
      <c r="K5" s="3">
        <v>763</v>
      </c>
      <c r="L5" s="3">
        <v>365</v>
      </c>
      <c r="M5" s="3">
        <v>1</v>
      </c>
      <c r="N5" s="3">
        <v>339</v>
      </c>
      <c r="O5" s="4"/>
      <c r="P5" s="8"/>
      <c r="Q5" s="3">
        <v>282</v>
      </c>
      <c r="R5" s="3">
        <v>71</v>
      </c>
      <c r="S5" s="3">
        <f t="shared" si="0"/>
        <v>14</v>
      </c>
      <c r="T5" s="11">
        <f t="shared" si="1"/>
        <v>1372</v>
      </c>
    </row>
    <row r="6" spans="1:20">
      <c r="A6" s="6">
        <v>2004</v>
      </c>
      <c r="B6" s="3">
        <v>2354</v>
      </c>
      <c r="C6" s="3">
        <v>54</v>
      </c>
      <c r="D6" s="3">
        <v>503</v>
      </c>
      <c r="E6" s="3">
        <v>275</v>
      </c>
      <c r="F6" s="3">
        <v>10</v>
      </c>
      <c r="G6" s="3">
        <v>182</v>
      </c>
      <c r="H6" s="3">
        <v>29</v>
      </c>
      <c r="I6" s="3">
        <v>78</v>
      </c>
      <c r="J6" s="3">
        <v>8</v>
      </c>
      <c r="K6" s="3">
        <v>425</v>
      </c>
      <c r="L6" s="3">
        <v>251</v>
      </c>
      <c r="M6" s="3">
        <v>4</v>
      </c>
      <c r="N6" s="3">
        <v>262</v>
      </c>
      <c r="O6" s="4"/>
      <c r="P6" s="8"/>
      <c r="Q6" s="3">
        <v>204</v>
      </c>
      <c r="R6" s="3">
        <v>69</v>
      </c>
      <c r="S6" s="3">
        <f t="shared" si="0"/>
        <v>14</v>
      </c>
      <c r="T6" s="11">
        <f t="shared" si="1"/>
        <v>1101</v>
      </c>
    </row>
    <row r="7" spans="1:20">
      <c r="A7" s="6">
        <v>2005</v>
      </c>
      <c r="B7" s="3">
        <v>2452</v>
      </c>
      <c r="C7" s="3">
        <v>100</v>
      </c>
      <c r="D7" s="3">
        <v>640</v>
      </c>
      <c r="E7" s="3">
        <v>432</v>
      </c>
      <c r="F7" s="3">
        <v>3</v>
      </c>
      <c r="G7" s="3">
        <v>164</v>
      </c>
      <c r="H7" s="3">
        <v>16</v>
      </c>
      <c r="I7" s="3">
        <v>53</v>
      </c>
      <c r="J7" s="3">
        <v>3</v>
      </c>
      <c r="K7" s="3">
        <v>243</v>
      </c>
      <c r="L7" s="3">
        <v>142</v>
      </c>
      <c r="M7" s="3">
        <v>4</v>
      </c>
      <c r="N7" s="3">
        <v>177</v>
      </c>
      <c r="O7" s="4"/>
      <c r="P7" s="3">
        <v>132</v>
      </c>
      <c r="Q7" s="3">
        <v>297</v>
      </c>
      <c r="R7" s="3">
        <v>46</v>
      </c>
      <c r="S7" s="3">
        <f t="shared" si="0"/>
        <v>15</v>
      </c>
      <c r="T7" s="11">
        <f t="shared" si="1"/>
        <v>1399</v>
      </c>
    </row>
    <row r="8" spans="1:20">
      <c r="A8" s="6">
        <v>2006</v>
      </c>
      <c r="B8" s="3">
        <v>3506</v>
      </c>
      <c r="C8" s="3">
        <v>84</v>
      </c>
      <c r="D8" s="3">
        <v>1020</v>
      </c>
      <c r="E8" s="3">
        <v>546</v>
      </c>
      <c r="F8" s="3">
        <v>2</v>
      </c>
      <c r="G8" s="3">
        <v>171</v>
      </c>
      <c r="H8" s="3">
        <v>17</v>
      </c>
      <c r="I8" s="3">
        <v>56</v>
      </c>
      <c r="J8" s="3">
        <v>36</v>
      </c>
      <c r="K8" s="3">
        <v>462</v>
      </c>
      <c r="L8" s="3">
        <v>170</v>
      </c>
      <c r="M8" s="3">
        <v>5</v>
      </c>
      <c r="N8" s="3">
        <v>317</v>
      </c>
      <c r="O8" s="4"/>
      <c r="P8" s="3">
        <v>161</v>
      </c>
      <c r="Q8" s="3">
        <v>373</v>
      </c>
      <c r="R8" s="3">
        <v>86</v>
      </c>
      <c r="S8" s="3">
        <f t="shared" si="0"/>
        <v>15</v>
      </c>
      <c r="T8" s="11">
        <f t="shared" si="1"/>
        <v>2011</v>
      </c>
    </row>
    <row r="9" spans="1:20">
      <c r="A9" s="6">
        <v>2007</v>
      </c>
      <c r="B9" s="3">
        <v>2163</v>
      </c>
      <c r="C9" s="3">
        <v>46</v>
      </c>
      <c r="D9" s="3">
        <v>543</v>
      </c>
      <c r="E9" s="3">
        <v>239</v>
      </c>
      <c r="F9" s="3">
        <v>2</v>
      </c>
      <c r="G9" s="3">
        <v>140</v>
      </c>
      <c r="H9" s="3">
        <v>20</v>
      </c>
      <c r="I9" s="3">
        <v>69</v>
      </c>
      <c r="J9" s="3">
        <v>19</v>
      </c>
      <c r="K9" s="3">
        <v>234</v>
      </c>
      <c r="L9" s="3">
        <v>171</v>
      </c>
      <c r="M9" s="3">
        <v>13</v>
      </c>
      <c r="N9" s="3">
        <v>233</v>
      </c>
      <c r="O9" s="4"/>
      <c r="P9" s="3">
        <v>185</v>
      </c>
      <c r="Q9" s="3">
        <v>199</v>
      </c>
      <c r="R9" s="3">
        <v>50</v>
      </c>
      <c r="S9" s="3">
        <f t="shared" si="0"/>
        <v>15</v>
      </c>
      <c r="T9" s="11">
        <f t="shared" si="1"/>
        <v>1275</v>
      </c>
    </row>
    <row r="10" spans="1:20">
      <c r="A10" s="6">
        <v>2008</v>
      </c>
      <c r="B10" s="3">
        <v>2397</v>
      </c>
      <c r="C10" s="3">
        <v>87</v>
      </c>
      <c r="D10" s="3">
        <v>625</v>
      </c>
      <c r="E10" s="3">
        <v>289</v>
      </c>
      <c r="F10" s="3">
        <v>5</v>
      </c>
      <c r="G10" s="3">
        <v>90</v>
      </c>
      <c r="H10" s="3">
        <v>23</v>
      </c>
      <c r="I10" s="3">
        <v>77</v>
      </c>
      <c r="J10" s="3">
        <v>23</v>
      </c>
      <c r="K10" s="3">
        <v>220</v>
      </c>
      <c r="L10" s="3">
        <v>184</v>
      </c>
      <c r="M10" s="3">
        <v>11</v>
      </c>
      <c r="N10" s="3">
        <v>201</v>
      </c>
      <c r="O10" s="3">
        <v>8</v>
      </c>
      <c r="P10" s="3">
        <v>224</v>
      </c>
      <c r="Q10" s="3">
        <v>251</v>
      </c>
      <c r="R10" s="3">
        <v>79</v>
      </c>
      <c r="S10" s="3">
        <f t="shared" si="0"/>
        <v>16</v>
      </c>
      <c r="T10" s="11">
        <f t="shared" si="1"/>
        <v>1473</v>
      </c>
    </row>
    <row r="11" spans="1:20">
      <c r="A11" s="6">
        <v>2009</v>
      </c>
      <c r="B11" s="3">
        <v>3397</v>
      </c>
      <c r="C11" s="3">
        <v>80</v>
      </c>
      <c r="D11" s="3">
        <v>808</v>
      </c>
      <c r="E11" s="3">
        <v>313</v>
      </c>
      <c r="F11" s="3">
        <v>1</v>
      </c>
      <c r="G11" s="3">
        <v>179</v>
      </c>
      <c r="H11" s="3">
        <v>27</v>
      </c>
      <c r="I11" s="3">
        <v>70</v>
      </c>
      <c r="J11" s="3">
        <v>31</v>
      </c>
      <c r="K11" s="3">
        <v>605</v>
      </c>
      <c r="L11" s="3">
        <v>328</v>
      </c>
      <c r="M11" s="3">
        <v>10</v>
      </c>
      <c r="N11" s="3">
        <v>351</v>
      </c>
      <c r="O11" s="3">
        <v>4</v>
      </c>
      <c r="P11" s="3">
        <v>210</v>
      </c>
      <c r="Q11" s="3">
        <v>304</v>
      </c>
      <c r="R11" s="3">
        <v>76</v>
      </c>
      <c r="S11" s="3">
        <f t="shared" si="0"/>
        <v>16</v>
      </c>
      <c r="T11" s="11">
        <f t="shared" si="1"/>
        <v>1827</v>
      </c>
    </row>
    <row r="12" spans="1:20">
      <c r="A12" s="6">
        <v>2010</v>
      </c>
      <c r="B12" s="3">
        <v>3077</v>
      </c>
      <c r="C12" s="3">
        <v>63</v>
      </c>
      <c r="D12" s="3">
        <v>580</v>
      </c>
      <c r="E12" s="3">
        <v>260</v>
      </c>
      <c r="F12" s="3">
        <v>12</v>
      </c>
      <c r="G12" s="3">
        <v>201</v>
      </c>
      <c r="H12" s="3">
        <v>44</v>
      </c>
      <c r="I12" s="3">
        <v>50</v>
      </c>
      <c r="J12" s="3">
        <v>23</v>
      </c>
      <c r="K12" s="3">
        <v>612</v>
      </c>
      <c r="L12" s="3">
        <v>494</v>
      </c>
      <c r="M12" s="3">
        <v>11</v>
      </c>
      <c r="N12" s="3">
        <v>294</v>
      </c>
      <c r="O12" s="3">
        <v>2</v>
      </c>
      <c r="P12" s="3">
        <v>174</v>
      </c>
      <c r="Q12" s="3">
        <v>166</v>
      </c>
      <c r="R12" s="3">
        <v>91</v>
      </c>
      <c r="S12" s="3">
        <f t="shared" si="0"/>
        <v>16</v>
      </c>
      <c r="T12" s="11">
        <f t="shared" si="1"/>
        <v>1329</v>
      </c>
    </row>
    <row r="14" spans="1:20">
      <c r="A14" s="5" t="s">
        <v>15</v>
      </c>
      <c r="B14" s="5">
        <f>SUM(B2:B13)</f>
        <v>29381</v>
      </c>
      <c r="C14" s="5">
        <f t="shared" ref="C14:R14" si="2">SUM(C2:C13)</f>
        <v>769</v>
      </c>
      <c r="D14" s="5">
        <f t="shared" si="2"/>
        <v>7371</v>
      </c>
      <c r="E14" s="5">
        <f t="shared" si="2"/>
        <v>3126</v>
      </c>
      <c r="F14" s="5">
        <f t="shared" si="2"/>
        <v>44</v>
      </c>
      <c r="G14" s="5">
        <f t="shared" si="2"/>
        <v>1941</v>
      </c>
      <c r="H14" s="5">
        <f t="shared" si="2"/>
        <v>304</v>
      </c>
      <c r="I14" s="5">
        <f t="shared" si="2"/>
        <v>686</v>
      </c>
      <c r="J14" s="5">
        <f t="shared" si="2"/>
        <v>159</v>
      </c>
      <c r="K14" s="5">
        <f t="shared" si="2"/>
        <v>4449</v>
      </c>
      <c r="L14" s="5">
        <f t="shared" si="2"/>
        <v>3105</v>
      </c>
      <c r="M14" s="5">
        <f t="shared" si="2"/>
        <v>62</v>
      </c>
      <c r="N14" s="5">
        <f t="shared" si="2"/>
        <v>2680</v>
      </c>
      <c r="O14" s="5">
        <f t="shared" si="2"/>
        <v>14</v>
      </c>
      <c r="P14" s="5">
        <f t="shared" si="2"/>
        <v>1086</v>
      </c>
      <c r="Q14" s="5">
        <f t="shared" si="2"/>
        <v>2795</v>
      </c>
      <c r="R14" s="5">
        <f t="shared" si="2"/>
        <v>790</v>
      </c>
      <c r="S14" s="5"/>
    </row>
    <row r="15" spans="1:20">
      <c r="C15" s="9">
        <f>C14/$B$14*100</f>
        <v>2.6173377352710934</v>
      </c>
      <c r="D15" s="12">
        <f t="shared" ref="D15:R15" si="3">D14/$B$14*100</f>
        <v>25.087641673190159</v>
      </c>
      <c r="E15" s="12">
        <f t="shared" si="3"/>
        <v>10.639528947278853</v>
      </c>
      <c r="F15" s="9">
        <f t="shared" si="3"/>
        <v>0.1497566454511419</v>
      </c>
      <c r="G15" s="9">
        <f t="shared" si="3"/>
        <v>6.6063102004696912</v>
      </c>
      <c r="H15" s="9">
        <f t="shared" si="3"/>
        <v>1.0346822776624349</v>
      </c>
      <c r="I15" s="9">
        <f t="shared" si="3"/>
        <v>2.3348422449882578</v>
      </c>
      <c r="J15" s="9">
        <f t="shared" si="3"/>
        <v>0.54116605969844456</v>
      </c>
      <c r="K15" s="12">
        <f t="shared" si="3"/>
        <v>15.142438991184779</v>
      </c>
      <c r="L15" s="12">
        <f t="shared" si="3"/>
        <v>10.568054184677173</v>
      </c>
      <c r="M15" s="9">
        <f t="shared" si="3"/>
        <v>0.21102072768115449</v>
      </c>
      <c r="N15" s="9">
        <f t="shared" si="3"/>
        <v>9.1215411320240971</v>
      </c>
      <c r="O15" s="9">
        <f t="shared" si="3"/>
        <v>4.7649841734454239E-2</v>
      </c>
      <c r="P15" s="9">
        <f t="shared" si="3"/>
        <v>3.6962662945440936</v>
      </c>
      <c r="Q15" s="12">
        <f t="shared" si="3"/>
        <v>9.5129505462713997</v>
      </c>
      <c r="R15" s="9">
        <f t="shared" si="3"/>
        <v>2.6888124978727745</v>
      </c>
    </row>
    <row r="16" spans="1:20">
      <c r="B16" s="5" t="s">
        <v>20</v>
      </c>
      <c r="C16" s="10" t="s">
        <v>17</v>
      </c>
      <c r="D16" s="10" t="s">
        <v>17</v>
      </c>
      <c r="E16" s="10" t="s">
        <v>18</v>
      </c>
      <c r="F16" s="10" t="s">
        <v>18</v>
      </c>
      <c r="G16" s="10" t="s">
        <v>18</v>
      </c>
      <c r="H16" s="10" t="s">
        <v>18</v>
      </c>
      <c r="I16" s="10" t="s">
        <v>17</v>
      </c>
      <c r="J16" s="10" t="s">
        <v>18</v>
      </c>
      <c r="K16" s="10" t="s">
        <v>18</v>
      </c>
      <c r="L16" s="10" t="s">
        <v>18</v>
      </c>
      <c r="M16" s="10" t="s">
        <v>18</v>
      </c>
      <c r="N16" s="10" t="s">
        <v>17</v>
      </c>
      <c r="O16" s="10" t="s">
        <v>17</v>
      </c>
      <c r="P16" s="10" t="s">
        <v>17</v>
      </c>
      <c r="Q16" s="10" t="s">
        <v>17</v>
      </c>
      <c r="R16" s="10" t="s">
        <v>18</v>
      </c>
      <c r="S16" s="10"/>
    </row>
  </sheetData>
  <pageMargins left="0.7" right="0.7" top="0.75" bottom="0.75" header="0.3" footer="0.3"/>
  <ignoredErrors>
    <ignoredError sqref="S2:S12" formulaRange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5115769F812041882B4A1A2475A6FB" ma:contentTypeVersion="2" ma:contentTypeDescription="Create a new document." ma:contentTypeScope="" ma:versionID="8e65b071398397269eb02b743053314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FAFB8BD-E915-4BDE-90BA-BEA022B6749F}"/>
</file>

<file path=customXml/itemProps2.xml><?xml version="1.0" encoding="utf-8"?>
<ds:datastoreItem xmlns:ds="http://schemas.openxmlformats.org/officeDocument/2006/customXml" ds:itemID="{DBC805B0-7906-4B12-830F-E19B7C17231D}"/>
</file>

<file path=customXml/itemProps3.xml><?xml version="1.0" encoding="utf-8"?>
<ds:datastoreItem xmlns:ds="http://schemas.openxmlformats.org/officeDocument/2006/customXml" ds:itemID="{28E8BAB5-86CC-46F0-A4AA-9C73D947D113}"/>
</file>

<file path=customXml/itemProps4.xml><?xml version="1.0" encoding="utf-8"?>
<ds:datastoreItem xmlns:ds="http://schemas.openxmlformats.org/officeDocument/2006/customXml" ds:itemID="{6585A92C-8732-4ED9-B07C-271ED84668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ECDC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TBE-Europe-epidemiology-cases-by-year-download.xlsx</dc:title>
  <dc:creator>wvanbortel</dc:creator>
  <cp:lastModifiedBy>btodorova</cp:lastModifiedBy>
  <dcterms:created xsi:type="dcterms:W3CDTF">2012-06-12T07:21:56Z</dcterms:created>
  <dcterms:modified xsi:type="dcterms:W3CDTF">2012-09-03T13:02:57Z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0x010100455115769F812041882B4A1A2475A6FB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Order">
    <vt:r8>400</vt:r8>
  </property>
  <property fmtid="{D5CDD505-2E9C-101B-9397-08002B2CF9AE}" pid="10" name="_dlc_DocIdItemGuid">
    <vt:lpwstr>04147738-f880-4ff1-8156-fa86d339c586</vt:lpwstr>
  </property>
  <property fmtid="{D5CDD505-2E9C-101B-9397-08002B2CF9AE}" pid="11" name="_dlc_DocId">
    <vt:lpwstr>NMFWZX5DU2U3-609-1</vt:lpwstr>
  </property>
  <property fmtid="{D5CDD505-2E9C-101B-9397-08002B2CF9AE}" pid="12" name="_dlc_DocIdUrl">
    <vt:lpwstr>http://ecdcsp2010/en/healthtopics/emerging_and_vector-borne_diseases/tick_borne_diseases/tick_borne_encephalitis/TBE-epidemiology/_layouts/DocIdRedir.aspx?ID=NMFWZX5DU2U3-609-1, NMFWZX5DU2U3-609-1</vt:lpwstr>
  </property>
  <property fmtid="{D5CDD505-2E9C-101B-9397-08002B2CF9AE}" pid="13" name="display_urn">
    <vt:lpwstr>Boyana Todorova</vt:lpwstr>
  </property>
  <property fmtid="{D5CDD505-2E9C-101B-9397-08002B2CF9AE}" pid="14" name="_dlc_DocIdPersistId">
    <vt:bool>false</vt:bool>
  </property>
</Properties>
</file>